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1"/>
  </bookViews>
  <sheets>
    <sheet name="anexa 1" sheetId="1" r:id="rId1"/>
    <sheet name="anexa 2 " sheetId="15" r:id="rId2"/>
  </sheets>
  <calcPr calcId="125725"/>
</workbook>
</file>

<file path=xl/calcChain.xml><?xml version="1.0" encoding="utf-8"?>
<calcChain xmlns="http://schemas.openxmlformats.org/spreadsheetml/2006/main">
  <c r="E47" i="15"/>
  <c r="E21" i="1"/>
  <c r="E34" i="15"/>
  <c r="D60" l="1"/>
  <c r="E60"/>
  <c r="D56"/>
  <c r="E56"/>
  <c r="C76"/>
  <c r="C75" s="1"/>
  <c r="C73" s="1"/>
  <c r="C72" s="1"/>
  <c r="C68"/>
  <c r="C67" s="1"/>
  <c r="C65" s="1"/>
  <c r="C64" s="1"/>
  <c r="C60"/>
  <c r="C57"/>
  <c r="C56" s="1"/>
  <c r="C54" s="1"/>
  <c r="C53" s="1"/>
  <c r="C49"/>
  <c r="C48" s="1"/>
  <c r="C46" s="1"/>
  <c r="C45" s="1"/>
  <c r="C42"/>
  <c r="C41" s="1"/>
  <c r="C39" s="1"/>
  <c r="C38" s="1"/>
  <c r="C35"/>
  <c r="C33"/>
  <c r="C32" s="1"/>
  <c r="C30" s="1"/>
  <c r="C29" s="1"/>
  <c r="C26"/>
  <c r="C25"/>
  <c r="C23" s="1"/>
  <c r="C22" s="1"/>
  <c r="C19"/>
  <c r="C17"/>
  <c r="C15"/>
  <c r="C14" s="1"/>
  <c r="C12" s="1"/>
  <c r="C11" s="1"/>
  <c r="C7" l="1"/>
  <c r="D17" l="1"/>
  <c r="D19"/>
  <c r="D22"/>
  <c r="D26"/>
  <c r="D25" s="1"/>
  <c r="D29"/>
  <c r="D33"/>
  <c r="E33"/>
  <c r="D38"/>
  <c r="D42"/>
  <c r="D41" s="1"/>
  <c r="D45"/>
  <c r="D49"/>
  <c r="D48" s="1"/>
  <c r="D53"/>
  <c r="D57"/>
  <c r="D64"/>
  <c r="D68"/>
  <c r="D67" s="1"/>
  <c r="D72"/>
  <c r="D76"/>
  <c r="D75" s="1"/>
  <c r="E77"/>
  <c r="E76" s="1"/>
  <c r="E75" s="1"/>
  <c r="E73"/>
  <c r="E72" s="1"/>
  <c r="E70"/>
  <c r="E69"/>
  <c r="E68" s="1"/>
  <c r="E67" s="1"/>
  <c r="E66"/>
  <c r="E65"/>
  <c r="E62"/>
  <c r="E61"/>
  <c r="E59"/>
  <c r="E58"/>
  <c r="E57" s="1"/>
  <c r="E54"/>
  <c r="E53" s="1"/>
  <c r="E51"/>
  <c r="E50"/>
  <c r="E49" s="1"/>
  <c r="E48" s="1"/>
  <c r="E43"/>
  <c r="E42" s="1"/>
  <c r="E41" s="1"/>
  <c r="E39"/>
  <c r="E38" s="1"/>
  <c r="E30"/>
  <c r="E29" s="1"/>
  <c r="E27"/>
  <c r="E26" s="1"/>
  <c r="E25" s="1"/>
  <c r="E23"/>
  <c r="E22" s="1"/>
  <c r="E20"/>
  <c r="E19" s="1"/>
  <c r="E18"/>
  <c r="E17" s="1"/>
  <c r="E13"/>
  <c r="E8"/>
  <c r="D14"/>
  <c r="D12" s="1"/>
  <c r="D11" s="1"/>
  <c r="D15"/>
  <c r="E16"/>
  <c r="E15" s="1"/>
  <c r="E14" s="1"/>
  <c r="D35"/>
  <c r="E36"/>
  <c r="E35" s="1"/>
  <c r="D18" i="1"/>
  <c r="E18"/>
  <c r="D15"/>
  <c r="E64" i="15" l="1"/>
  <c r="D32"/>
  <c r="D14" i="1"/>
  <c r="E12" i="15"/>
  <c r="E11" s="1"/>
  <c r="D7"/>
  <c r="D16" i="1" s="1"/>
  <c r="E15"/>
  <c r="E32" i="15"/>
  <c r="E7" s="1"/>
  <c r="E16" i="1" s="1"/>
  <c r="D17" l="1"/>
  <c r="E14"/>
  <c r="E17" s="1"/>
  <c r="C18"/>
  <c r="C14" l="1"/>
  <c r="C15"/>
  <c r="E46" i="15" l="1"/>
  <c r="E45" s="1"/>
  <c r="C16" i="1" l="1"/>
  <c r="C17" s="1"/>
</calcChain>
</file>

<file path=xl/sharedStrings.xml><?xml version="1.0" encoding="utf-8"?>
<sst xmlns="http://schemas.openxmlformats.org/spreadsheetml/2006/main" count="137" uniqueCount="98">
  <si>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</si>
  <si>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</si>
  <si>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</si>
  <si>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</si>
  <si>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</si>
  <si>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</si>
  <si>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</si>
  <si>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</si>
  <si>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</si>
  <si>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</si>
  <si>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</si>
  <si>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</si>
  <si>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</si>
  <si>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</si>
  <si>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</si>
  <si>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</si>
  <si>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</si>
  <si>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</si>
  <si>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</si>
  <si>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</si>
  <si>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</si>
  <si>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</si>
  <si>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</si>
  <si>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</si>
  <si>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</si>
  <si>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</si>
  <si>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</si>
  <si>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</si>
  <si>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</si>
  <si>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</si>
  <si>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</si>
  <si>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</si>
  <si>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</si>
  <si>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</si>
  <si>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</si>
  <si>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</si>
  <si>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</si>
  <si>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</si>
  <si>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</si>
  <si>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</si>
  <si>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</si>
  <si>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</si>
  <si>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</si>
  <si>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</si>
  <si>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</si>
  <si>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</si>
  <si>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</si>
  <si>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</si>
  <si>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</si>
  <si>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</si>
  <si>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</si>
  <si>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</si>
  <si>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</si>
  <si>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</si>
  <si>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</si>
  <si>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</si>
  <si>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</si>
  <si>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</si>
  <si>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</si>
  <si>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</si>
  <si>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</si>
  <si>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</si>
  <si>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</si>
  <si>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</si>
  <si>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</si>
  <si>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</si>
  <si>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</si>
  <si>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</si>
  <si>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</si>
  <si>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</si>
  <si>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</si>
  <si>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</si>
  <si>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</si>
  <si>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</si>
  <si>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</si>
  <si>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</si>
  <si>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</si>
  <si>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</si>
  <si>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</si>
  <si>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</si>
  <si>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</si>
  <si>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</si>
  <si>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</si>
  <si>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Resursele şi cheltuielile bugetului municipal conform clasificației funcționale și pe programe</t>
  </si>
  <si>
    <t xml:space="preserve"> Indicatorii generali şi sursele de finanţare ale bugetului municipal Orhei </t>
  </si>
  <si>
    <t>ANEXA nr. 2</t>
  </si>
  <si>
    <t xml:space="preserve">        Contabilul şef                                            Anastasia Ţurcan</t>
  </si>
  <si>
    <t>Executori:</t>
  </si>
  <si>
    <t>O.Zgureanu</t>
  </si>
  <si>
    <t>Executor: O.Zgureanu</t>
  </si>
  <si>
    <t>Protecție și salvare pe apă</t>
  </si>
  <si>
    <t>3703</t>
  </si>
  <si>
    <t>pentru anul 2019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</si>
  <si>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  <r>
      <rPr>
        <sz val="11"/>
        <color theme="1"/>
        <rFont val="Calibri"/>
        <family val="2"/>
        <charset val="204"/>
        <scheme val="minor"/>
      </rPr>
      <t/>
    </r>
  </si>
  <si>
    <t>Aprobat</t>
  </si>
  <si>
    <t>Propus la  modificare</t>
  </si>
  <si>
    <t xml:space="preserve"> Modificat</t>
  </si>
  <si>
    <t>mii lei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</si>
</sst>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0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3" fillId="0" borderId="0"/>
    <xf numFmtId="0" fontId="31" fillId="0" borderId="0"/>
    <xf numFmtId="0" fontId="32" fillId="0" borderId="0"/>
    <xf numFmtId="0" fontId="28" fillId="0" borderId="0"/>
    <xf numFmtId="0" fontId="28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19" fillId="0" borderId="1" xfId="0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0" fontId="23" fillId="0" borderId="1" xfId="0" quotePrefix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wrapText="1"/>
    </xf>
    <xf numFmtId="49" fontId="20" fillId="2" borderId="1" xfId="0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wrapText="1"/>
    </xf>
    <xf numFmtId="49" fontId="2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7" fillId="2" borderId="1" xfId="4" applyFont="1" applyFill="1" applyBorder="1" applyAlignment="1">
      <alignment horizontal="left" vertical="center" wrapText="1" indent="1"/>
    </xf>
    <xf numFmtId="0" fontId="27" fillId="2" borderId="1" xfId="4" applyFont="1" applyFill="1" applyBorder="1" applyAlignment="1">
      <alignment horizontal="center" vertical="center"/>
    </xf>
    <xf numFmtId="49" fontId="24" fillId="2" borderId="1" xfId="3" applyNumberFormat="1" applyFont="1" applyFill="1" applyBorder="1" applyAlignment="1">
      <alignment horizontal="center"/>
    </xf>
    <xf numFmtId="0" fontId="3" fillId="0" borderId="0" xfId="6" applyFont="1"/>
    <xf numFmtId="0" fontId="34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4" fillId="0" borderId="0" xfId="0" applyFont="1" applyAlignment="1"/>
    <xf numFmtId="49" fontId="1" fillId="0" borderId="5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11" fillId="0" borderId="0" xfId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13" fillId="0" borderId="0" xfId="0" applyFont="1" applyAlignment="1">
      <alignment horizontal="justify"/>
    </xf>
    <xf numFmtId="164" fontId="8" fillId="2" borderId="1" xfId="0" applyNumberFormat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14" fillId="0" borderId="1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left" wrapText="1"/>
    </xf>
    <xf numFmtId="0" fontId="38" fillId="0" borderId="1" xfId="0" applyFont="1" applyBorder="1" applyAlignment="1">
      <alignment horizontal="left" wrapText="1"/>
    </xf>
    <xf numFmtId="0" fontId="37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4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right"/>
    </xf>
    <xf numFmtId="0" fontId="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2">
    <cellStyle name="Normal 12" xfId="8"/>
    <cellStyle name="Normal 2" xfId="5"/>
    <cellStyle name="Normal 2 2" xfId="9"/>
    <cellStyle name="Normal 3" xfId="10"/>
    <cellStyle name="Normal 3 2" xfId="11"/>
    <cellStyle name="Normal 4" xfId="12"/>
    <cellStyle name="Normal 4 2" xfId="13"/>
    <cellStyle name="Normal 4 3" xfId="14"/>
    <cellStyle name="Normal 4 4" xfId="15"/>
    <cellStyle name="Normal 5" xfId="16"/>
    <cellStyle name="Normal 6" xfId="17"/>
    <cellStyle name="Normal 7" xfId="18"/>
    <cellStyle name="Normal 8" xfId="19"/>
    <cellStyle name="Normal 9" xfId="20"/>
    <cellStyle name="Normal_Chart of Accounts  COA" xfId="21"/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22" sqref="D22"/>
    </sheetView>
  </sheetViews>
  <sheetFormatPr defaultRowHeight="15"/>
  <cols>
    <col min="1" max="1" width="41.85546875" customWidth="1"/>
    <col min="2" max="2" width="12.85546875" style="1" customWidth="1"/>
    <col min="3" max="3" width="11.7109375" customWidth="1"/>
    <col min="5" max="5" width="9.7109375" customWidth="1"/>
  </cols>
  <sheetData>
    <row r="1" spans="1:5">
      <c r="B1" s="87"/>
      <c r="C1" s="87"/>
      <c r="D1" s="87" t="s">
        <v>53</v>
      </c>
      <c r="E1" s="87"/>
    </row>
    <row r="2" spans="1:5">
      <c r="B2" s="6"/>
      <c r="C2" s="68"/>
      <c r="D2" s="6"/>
      <c r="E2" s="72" t="s">
        <v>77</v>
      </c>
    </row>
    <row r="3" spans="1:5" ht="24" customHeight="1">
      <c r="B3" s="6"/>
      <c r="C3" s="68"/>
      <c r="D3" s="6"/>
      <c r="E3" s="72" t="s">
        <v>93</v>
      </c>
    </row>
    <row r="4" spans="1:5">
      <c r="B4" s="6"/>
      <c r="C4" s="68"/>
    </row>
    <row r="5" spans="1:5">
      <c r="B5" s="6"/>
      <c r="C5" s="68"/>
    </row>
    <row r="6" spans="1:5">
      <c r="B6" s="6"/>
      <c r="C6" s="68"/>
    </row>
    <row r="7" spans="1:5">
      <c r="B7" s="6"/>
      <c r="C7" s="68"/>
    </row>
    <row r="8" spans="1:5">
      <c r="B8" s="6"/>
      <c r="C8" s="68"/>
    </row>
    <row r="9" spans="1:5">
      <c r="B9" s="6"/>
      <c r="C9" s="68"/>
    </row>
    <row r="10" spans="1:5">
      <c r="A10" s="10"/>
    </row>
    <row r="11" spans="1:5" ht="15.75">
      <c r="A11" s="24" t="s">
        <v>84</v>
      </c>
    </row>
    <row r="12" spans="1:5" ht="15.75">
      <c r="A12" s="88" t="s">
        <v>92</v>
      </c>
      <c r="B12" s="88"/>
      <c r="C12" s="88"/>
      <c r="D12" s="89" t="s">
        <v>97</v>
      </c>
      <c r="E12" s="89"/>
    </row>
    <row r="13" spans="1:5" ht="31.5" customHeight="1">
      <c r="A13" s="2" t="s">
        <v>0</v>
      </c>
      <c r="B13" s="28" t="s">
        <v>2</v>
      </c>
      <c r="C13" s="75" t="s">
        <v>94</v>
      </c>
      <c r="D13" s="76" t="s">
        <v>95</v>
      </c>
      <c r="E13" s="76" t="s">
        <v>96</v>
      </c>
    </row>
    <row r="14" spans="1:5" s="26" customFormat="1" ht="15" customHeight="1">
      <c r="A14" s="25" t="s">
        <v>4</v>
      </c>
      <c r="B14" s="28">
        <v>1</v>
      </c>
      <c r="C14" s="4" t="e">
        <f>SUM(#REF!)</f>
        <v>#REF!</v>
      </c>
      <c r="D14" s="4" t="e">
        <f>SUM(#REF!)</f>
        <v>#REF!</v>
      </c>
      <c r="E14" s="4" t="e">
        <f>SUM(#REF!)</f>
        <v>#REF!</v>
      </c>
    </row>
    <row r="15" spans="1:5" s="26" customFormat="1" ht="15" customHeight="1">
      <c r="A15" s="27" t="s">
        <v>3</v>
      </c>
      <c r="B15" s="28"/>
      <c r="C15" s="4" t="e">
        <f>SUM(#REF!)</f>
        <v>#REF!</v>
      </c>
      <c r="D15" s="4" t="e">
        <f>SUM(#REF!)</f>
        <v>#REF!</v>
      </c>
      <c r="E15" s="4" t="e">
        <f>SUM(#REF!)</f>
        <v>#REF!</v>
      </c>
    </row>
    <row r="16" spans="1:5" s="26" customFormat="1" ht="15" customHeight="1">
      <c r="A16" s="25" t="s">
        <v>6</v>
      </c>
      <c r="B16" s="28" t="s">
        <v>7</v>
      </c>
      <c r="C16" s="4">
        <f>SUM('anexa 2 '!C7)</f>
        <v>110896.8</v>
      </c>
      <c r="D16" s="4">
        <f>SUM('anexa 2 '!D7)</f>
        <v>3894.8</v>
      </c>
      <c r="E16" s="4">
        <f>SUM('anexa 2 '!E7)</f>
        <v>114791.59999999999</v>
      </c>
    </row>
    <row r="17" spans="1:5" s="26" customFormat="1" ht="15.75">
      <c r="A17" s="25" t="s">
        <v>8</v>
      </c>
      <c r="B17" s="28" t="s">
        <v>9</v>
      </c>
      <c r="C17" s="4" t="e">
        <f>SUM(C14-C16)</f>
        <v>#REF!</v>
      </c>
      <c r="D17" s="4" t="e">
        <f t="shared" ref="D17:E17" si="0">SUM(D14-D16)</f>
        <v>#REF!</v>
      </c>
      <c r="E17" s="4" t="e">
        <f t="shared" si="0"/>
        <v>#REF!</v>
      </c>
    </row>
    <row r="18" spans="1:5" s="26" customFormat="1" ht="15.75">
      <c r="A18" s="25" t="s">
        <v>10</v>
      </c>
      <c r="B18" s="28" t="s">
        <v>11</v>
      </c>
      <c r="C18" s="4">
        <f>SUM(C20:C21)</f>
        <v>10625.1</v>
      </c>
      <c r="D18" s="4">
        <f t="shared" ref="D18:E18" si="1">SUM(D20:D21)</f>
        <v>3894.8</v>
      </c>
      <c r="E18" s="4">
        <f t="shared" si="1"/>
        <v>14519.900000000001</v>
      </c>
    </row>
    <row r="19" spans="1:5" s="26" customFormat="1" ht="15.75">
      <c r="A19" s="27" t="s">
        <v>5</v>
      </c>
      <c r="B19" s="28"/>
      <c r="C19" s="4"/>
      <c r="D19" s="73"/>
      <c r="E19" s="73"/>
    </row>
    <row r="20" spans="1:5" s="26" customFormat="1" ht="15.75">
      <c r="A20" s="27" t="s">
        <v>76</v>
      </c>
      <c r="B20" s="28">
        <v>552120</v>
      </c>
      <c r="C20" s="4">
        <v>-988</v>
      </c>
      <c r="D20" s="4"/>
      <c r="E20" s="4">
        <v>-988</v>
      </c>
    </row>
    <row r="21" spans="1:5" s="26" customFormat="1" ht="15.75">
      <c r="A21" s="27" t="s">
        <v>55</v>
      </c>
      <c r="B21" s="5">
        <v>910</v>
      </c>
      <c r="C21" s="69">
        <v>11613.1</v>
      </c>
      <c r="D21" s="86">
        <v>3894.8</v>
      </c>
      <c r="E21" s="86">
        <f>SUM(C21+D21)</f>
        <v>15507.900000000001</v>
      </c>
    </row>
    <row r="22" spans="1:5" s="26" customFormat="1" ht="15.75">
      <c r="A22" s="47"/>
      <c r="B22" s="48"/>
      <c r="C22" s="44"/>
    </row>
    <row r="23" spans="1:5" ht="15.75">
      <c r="A23" s="30"/>
      <c r="B23" s="46"/>
      <c r="C23" s="44"/>
    </row>
    <row r="24" spans="1:5" ht="15.75">
      <c r="A24" s="64" t="s">
        <v>86</v>
      </c>
      <c r="B24" s="31"/>
      <c r="C24" s="44"/>
    </row>
    <row r="25" spans="1:5">
      <c r="A25" s="61"/>
    </row>
    <row r="27" spans="1:5">
      <c r="A27" s="62" t="s">
        <v>87</v>
      </c>
    </row>
    <row r="28" spans="1:5">
      <c r="A28" s="62" t="s">
        <v>88</v>
      </c>
    </row>
    <row r="29" spans="1:5" ht="15.75">
      <c r="A29" s="63">
        <v>23523543</v>
      </c>
    </row>
    <row r="30" spans="1:5" ht="18.75">
      <c r="A30" s="70"/>
    </row>
  </sheetData>
  <mergeCells count="4">
    <mergeCell ref="B1:C1"/>
    <mergeCell ref="A12:C12"/>
    <mergeCell ref="D1:E1"/>
    <mergeCell ref="D12:E12"/>
  </mergeCells>
  <pageMargins left="1.37" right="0.19" top="1.139999999999999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>
      <selection activeCell="I15" sqref="I15"/>
    </sheetView>
  </sheetViews>
  <sheetFormatPr defaultRowHeight="15"/>
  <cols>
    <col min="1" max="1" width="39.140625" style="10" customWidth="1"/>
    <col min="2" max="2" width="11.5703125" style="3" customWidth="1"/>
    <col min="3" max="3" width="14.5703125" customWidth="1"/>
    <col min="5" max="5" width="10.140625" customWidth="1"/>
  </cols>
  <sheetData>
    <row r="1" spans="1:5">
      <c r="B1" s="87"/>
      <c r="C1" s="87"/>
      <c r="D1" s="87" t="s">
        <v>85</v>
      </c>
      <c r="E1" s="87"/>
    </row>
    <row r="2" spans="1:5">
      <c r="B2" s="6"/>
      <c r="C2" s="45"/>
      <c r="D2" s="6"/>
      <c r="E2" s="72" t="s">
        <v>77</v>
      </c>
    </row>
    <row r="3" spans="1:5" ht="19.5" customHeight="1">
      <c r="B3" s="6"/>
      <c r="C3" s="68"/>
      <c r="D3" s="6"/>
      <c r="E3" s="72" t="s">
        <v>93</v>
      </c>
    </row>
    <row r="4" spans="1:5" ht="30" customHeight="1">
      <c r="A4" s="90" t="s">
        <v>83</v>
      </c>
      <c r="B4" s="90"/>
      <c r="C4" s="90"/>
    </row>
    <row r="5" spans="1:5" ht="15.75">
      <c r="A5" s="91" t="s">
        <v>92</v>
      </c>
      <c r="B5" s="91"/>
      <c r="C5" s="91"/>
      <c r="D5" s="89" t="s">
        <v>97</v>
      </c>
      <c r="E5" s="89"/>
    </row>
    <row r="6" spans="1:5" ht="26.25" customHeight="1">
      <c r="A6" s="12" t="s">
        <v>13</v>
      </c>
      <c r="B6" s="13" t="s">
        <v>1</v>
      </c>
      <c r="C6" s="75" t="s">
        <v>94</v>
      </c>
      <c r="D6" s="76" t="s">
        <v>95</v>
      </c>
      <c r="E6" s="76" t="s">
        <v>96</v>
      </c>
    </row>
    <row r="7" spans="1:5" ht="15.75">
      <c r="A7" s="14" t="s">
        <v>31</v>
      </c>
      <c r="B7" s="15"/>
      <c r="C7" s="66">
        <f>SUM(C14+C25+C38+C48+C56+C67+C75+C32)</f>
        <v>110896.8</v>
      </c>
      <c r="D7" s="66">
        <f t="shared" ref="D7" si="0">SUM(D14+D25+D38+D48+D56+D67+D75+D32)</f>
        <v>3894.8</v>
      </c>
      <c r="E7" s="66">
        <f>SUM(E14+E25+E38+E48+E56+E67+E75+E32)</f>
        <v>114791.59999999999</v>
      </c>
    </row>
    <row r="8" spans="1:5" ht="15.75">
      <c r="A8" s="16" t="s">
        <v>32</v>
      </c>
      <c r="B8" s="65"/>
      <c r="C8" s="21">
        <v>26363.599999999999</v>
      </c>
      <c r="D8" s="74"/>
      <c r="E8" s="4">
        <f>SUM(C8+D8)</f>
        <v>26363.599999999999</v>
      </c>
    </row>
    <row r="9" spans="1:5" ht="15.75">
      <c r="A9" s="14" t="s">
        <v>33</v>
      </c>
      <c r="B9" s="15"/>
      <c r="C9" s="67" t="s">
        <v>54</v>
      </c>
      <c r="D9" s="74"/>
      <c r="E9" s="74"/>
    </row>
    <row r="10" spans="1:5" ht="15.75">
      <c r="A10" s="18" t="s">
        <v>14</v>
      </c>
      <c r="B10" s="15" t="s">
        <v>34</v>
      </c>
      <c r="C10" s="22" t="s">
        <v>54</v>
      </c>
      <c r="D10" s="74"/>
      <c r="E10" s="74"/>
    </row>
    <row r="11" spans="1:5" ht="15.75">
      <c r="A11" s="14" t="s">
        <v>35</v>
      </c>
      <c r="B11" s="15"/>
      <c r="C11" s="23">
        <f>SUM(C12:C13)</f>
        <v>10668.2</v>
      </c>
      <c r="D11" s="23">
        <f t="shared" ref="D11:E11" si="1">SUM(D12:D13)</f>
        <v>0</v>
      </c>
      <c r="E11" s="23">
        <f t="shared" si="1"/>
        <v>10668.2</v>
      </c>
    </row>
    <row r="12" spans="1:5">
      <c r="A12" s="41" t="s">
        <v>37</v>
      </c>
      <c r="B12" s="42">
        <v>1</v>
      </c>
      <c r="C12" s="38">
        <f>SUM(C14-C13)</f>
        <v>10335.800000000001</v>
      </c>
      <c r="D12" s="38">
        <f t="shared" ref="D12:E12" si="2">SUM(D14-D13)</f>
        <v>0</v>
      </c>
      <c r="E12" s="38">
        <f t="shared" si="2"/>
        <v>10335.800000000001</v>
      </c>
    </row>
    <row r="13" spans="1:5" ht="30">
      <c r="A13" s="41" t="s">
        <v>36</v>
      </c>
      <c r="B13" s="42">
        <v>2</v>
      </c>
      <c r="C13" s="38">
        <v>332.4</v>
      </c>
      <c r="D13" s="74"/>
      <c r="E13" s="21">
        <f t="shared" ref="E13" si="3">SUM(C13+D13)</f>
        <v>332.4</v>
      </c>
    </row>
    <row r="14" spans="1:5" ht="15.75">
      <c r="A14" s="14" t="s">
        <v>12</v>
      </c>
      <c r="B14" s="15"/>
      <c r="C14" s="23">
        <f>SUM(C15+C17+C19)</f>
        <v>10668.2</v>
      </c>
      <c r="D14" s="23">
        <f t="shared" ref="D14:E14" si="4">SUM(D15+D17+D19)</f>
        <v>0</v>
      </c>
      <c r="E14" s="23">
        <f t="shared" si="4"/>
        <v>10668.2</v>
      </c>
    </row>
    <row r="15" spans="1:5" ht="15.75">
      <c r="A15" s="14" t="s">
        <v>57</v>
      </c>
      <c r="B15" s="15" t="s">
        <v>48</v>
      </c>
      <c r="C15" s="23">
        <f>SUM(C16)</f>
        <v>9583.2000000000007</v>
      </c>
      <c r="D15" s="23">
        <f t="shared" ref="D15:E15" si="5">SUM(D16)</f>
        <v>0</v>
      </c>
      <c r="E15" s="23">
        <f t="shared" si="5"/>
        <v>9583.2000000000007</v>
      </c>
    </row>
    <row r="16" spans="1:5" ht="15.75">
      <c r="A16" s="41" t="s">
        <v>56</v>
      </c>
      <c r="B16" s="42" t="s">
        <v>38</v>
      </c>
      <c r="C16" s="21">
        <v>9583.2000000000007</v>
      </c>
      <c r="D16" s="86"/>
      <c r="E16" s="4">
        <f>SUM(C16+D16)</f>
        <v>9583.2000000000007</v>
      </c>
    </row>
    <row r="17" spans="1:5" ht="15.75">
      <c r="A17" s="18" t="s">
        <v>58</v>
      </c>
      <c r="B17" s="15" t="s">
        <v>41</v>
      </c>
      <c r="C17" s="23">
        <f>SUM(C18)</f>
        <v>1000</v>
      </c>
      <c r="D17" s="23">
        <f t="shared" ref="D17:E17" si="6">SUM(D18)</f>
        <v>0</v>
      </c>
      <c r="E17" s="23">
        <f t="shared" si="6"/>
        <v>1000</v>
      </c>
    </row>
    <row r="18" spans="1:5" ht="30">
      <c r="A18" s="41" t="s">
        <v>17</v>
      </c>
      <c r="B18" s="42" t="s">
        <v>39</v>
      </c>
      <c r="C18" s="38">
        <v>1000</v>
      </c>
      <c r="D18" s="74"/>
      <c r="E18" s="21">
        <f>SUM(C18+D18)</f>
        <v>1000</v>
      </c>
    </row>
    <row r="19" spans="1:5" ht="31.5">
      <c r="A19" s="18" t="s">
        <v>60</v>
      </c>
      <c r="B19" s="15" t="s">
        <v>59</v>
      </c>
      <c r="C19" s="23">
        <f>SUM(C20)</f>
        <v>85</v>
      </c>
      <c r="D19" s="23">
        <f t="shared" ref="D19:E19" si="7">SUM(D20)</f>
        <v>0</v>
      </c>
      <c r="E19" s="23">
        <f t="shared" si="7"/>
        <v>85</v>
      </c>
    </row>
    <row r="20" spans="1:5" ht="30">
      <c r="A20" s="43" t="s">
        <v>52</v>
      </c>
      <c r="B20" s="42" t="s">
        <v>51</v>
      </c>
      <c r="C20" s="38">
        <v>85</v>
      </c>
      <c r="D20" s="74"/>
      <c r="E20" s="21">
        <f>SUM(C20+D20)</f>
        <v>85</v>
      </c>
    </row>
    <row r="21" spans="1:5" ht="17.25" customHeight="1">
      <c r="A21" s="35" t="s">
        <v>49</v>
      </c>
      <c r="B21" s="36" t="s">
        <v>48</v>
      </c>
      <c r="C21" s="37"/>
      <c r="D21" s="74"/>
      <c r="E21" s="74"/>
    </row>
    <row r="22" spans="1:5" ht="15.75">
      <c r="A22" s="14" t="s">
        <v>35</v>
      </c>
      <c r="B22" s="15"/>
      <c r="C22" s="23">
        <f>SUM(C23:C24)</f>
        <v>451.8</v>
      </c>
      <c r="D22" s="23">
        <f t="shared" ref="D22:E22" si="8">SUM(D23:D24)</f>
        <v>0</v>
      </c>
      <c r="E22" s="23">
        <f t="shared" si="8"/>
        <v>451.8</v>
      </c>
    </row>
    <row r="23" spans="1:5" ht="15.75">
      <c r="A23" s="41" t="s">
        <v>37</v>
      </c>
      <c r="B23" s="42">
        <v>1</v>
      </c>
      <c r="C23" s="38">
        <f>SUM(C25)</f>
        <v>451.8</v>
      </c>
      <c r="D23" s="74"/>
      <c r="E23" s="21">
        <f>SUM(C23+D23)</f>
        <v>451.8</v>
      </c>
    </row>
    <row r="24" spans="1:5" ht="30">
      <c r="A24" s="41" t="s">
        <v>36</v>
      </c>
      <c r="B24" s="42">
        <v>2</v>
      </c>
      <c r="C24" s="38"/>
      <c r="D24" s="74"/>
      <c r="E24" s="74"/>
    </row>
    <row r="25" spans="1:5" ht="15.75">
      <c r="A25" s="14" t="s">
        <v>12</v>
      </c>
      <c r="B25" s="15"/>
      <c r="C25" s="23">
        <f>SUM(C26)</f>
        <v>451.8</v>
      </c>
      <c r="D25" s="23">
        <f t="shared" ref="D25:E26" si="9">SUM(D26)</f>
        <v>0</v>
      </c>
      <c r="E25" s="23">
        <f t="shared" si="9"/>
        <v>451.8</v>
      </c>
    </row>
    <row r="26" spans="1:5" ht="31.5">
      <c r="A26" s="14" t="s">
        <v>50</v>
      </c>
      <c r="B26" s="15" t="s">
        <v>61</v>
      </c>
      <c r="C26" s="23">
        <f>SUM(C27)</f>
        <v>451.8</v>
      </c>
      <c r="D26" s="23">
        <f t="shared" si="9"/>
        <v>0</v>
      </c>
      <c r="E26" s="23">
        <f t="shared" si="9"/>
        <v>451.8</v>
      </c>
    </row>
    <row r="27" spans="1:5" ht="15.75">
      <c r="A27" s="19" t="s">
        <v>90</v>
      </c>
      <c r="B27" s="17" t="s">
        <v>91</v>
      </c>
      <c r="C27" s="21">
        <v>451.8</v>
      </c>
      <c r="D27" s="74"/>
      <c r="E27" s="21">
        <f>SUM(C27+D27)</f>
        <v>451.8</v>
      </c>
    </row>
    <row r="28" spans="1:5" ht="19.5">
      <c r="A28" s="32" t="s">
        <v>18</v>
      </c>
      <c r="B28" s="33" t="s">
        <v>74</v>
      </c>
      <c r="C28" s="34"/>
      <c r="D28" s="74"/>
      <c r="E28" s="74"/>
    </row>
    <row r="29" spans="1:5" ht="15.75">
      <c r="A29" s="14" t="s">
        <v>35</v>
      </c>
      <c r="B29" s="15"/>
      <c r="C29" s="23">
        <f>SUM(C30)</f>
        <v>18978.7</v>
      </c>
      <c r="D29" s="23">
        <f t="shared" ref="D29:E29" si="10">SUM(D30)</f>
        <v>0</v>
      </c>
      <c r="E29" s="23">
        <f t="shared" si="10"/>
        <v>18978.7</v>
      </c>
    </row>
    <row r="30" spans="1:5" ht="15.75">
      <c r="A30" s="41" t="s">
        <v>37</v>
      </c>
      <c r="B30" s="42">
        <v>1</v>
      </c>
      <c r="C30" s="38">
        <f>SUM(C32)</f>
        <v>18978.7</v>
      </c>
      <c r="D30" s="74"/>
      <c r="E30" s="21">
        <f>SUM(C30+D30)</f>
        <v>18978.7</v>
      </c>
    </row>
    <row r="31" spans="1:5" ht="30">
      <c r="A31" s="41" t="s">
        <v>42</v>
      </c>
      <c r="B31" s="42">
        <v>2</v>
      </c>
      <c r="C31" s="38"/>
      <c r="D31" s="74"/>
      <c r="E31" s="74"/>
    </row>
    <row r="32" spans="1:5" ht="15.75">
      <c r="A32" s="14" t="s">
        <v>16</v>
      </c>
      <c r="B32" s="15"/>
      <c r="C32" s="23">
        <f>SUM(C33+C35)</f>
        <v>18978.7</v>
      </c>
      <c r="D32" s="23">
        <f t="shared" ref="D32:E32" si="11">SUM(D33+D35)</f>
        <v>0</v>
      </c>
      <c r="E32" s="23">
        <f t="shared" si="11"/>
        <v>18978.7</v>
      </c>
    </row>
    <row r="33" spans="1:5" ht="31.5">
      <c r="A33" s="14" t="s">
        <v>73</v>
      </c>
      <c r="B33" s="15" t="s">
        <v>72</v>
      </c>
      <c r="C33" s="23">
        <f>SUM(C34)</f>
        <v>-100</v>
      </c>
      <c r="D33" s="23">
        <f t="shared" ref="D33:E33" si="12">SUM(D34)</f>
        <v>0</v>
      </c>
      <c r="E33" s="23">
        <f t="shared" si="12"/>
        <v>-100</v>
      </c>
    </row>
    <row r="34" spans="1:5" ht="15.75">
      <c r="A34" s="41" t="s">
        <v>19</v>
      </c>
      <c r="B34" s="42">
        <v>5009</v>
      </c>
      <c r="C34" s="38">
        <v>-100</v>
      </c>
      <c r="D34" s="77"/>
      <c r="E34" s="4">
        <f t="shared" ref="E34:E36" si="13">SUM(C34+D34)</f>
        <v>-100</v>
      </c>
    </row>
    <row r="35" spans="1:5" ht="15.75">
      <c r="A35" s="18" t="s">
        <v>71</v>
      </c>
      <c r="B35" s="15" t="s">
        <v>70</v>
      </c>
      <c r="C35" s="23">
        <f>SUM(C36)</f>
        <v>19078.7</v>
      </c>
      <c r="D35" s="23">
        <f t="shared" ref="D35:E35" si="14">SUM(D36)</f>
        <v>0</v>
      </c>
      <c r="E35" s="23">
        <f t="shared" si="14"/>
        <v>19078.7</v>
      </c>
    </row>
    <row r="36" spans="1:5" ht="15.75">
      <c r="A36" s="41" t="s">
        <v>20</v>
      </c>
      <c r="B36" s="42">
        <v>6402</v>
      </c>
      <c r="C36" s="38">
        <v>19078.7</v>
      </c>
      <c r="D36" s="77"/>
      <c r="E36" s="4">
        <f t="shared" si="13"/>
        <v>19078.7</v>
      </c>
    </row>
    <row r="37" spans="1:5" ht="19.5">
      <c r="A37" s="49" t="s">
        <v>79</v>
      </c>
      <c r="B37" s="50" t="s">
        <v>78</v>
      </c>
      <c r="C37" s="51"/>
      <c r="D37" s="74"/>
      <c r="E37" s="74"/>
    </row>
    <row r="38" spans="1:5" ht="15.75">
      <c r="A38" s="52" t="s">
        <v>35</v>
      </c>
      <c r="B38" s="53"/>
      <c r="C38" s="54">
        <f>SUM(C39)</f>
        <v>861.3</v>
      </c>
      <c r="D38" s="54">
        <f t="shared" ref="D38:E38" si="15">SUM(D39)</f>
        <v>0</v>
      </c>
      <c r="E38" s="54">
        <f t="shared" si="15"/>
        <v>861.3</v>
      </c>
    </row>
    <row r="39" spans="1:5" ht="15.75">
      <c r="A39" s="55" t="s">
        <v>37</v>
      </c>
      <c r="B39" s="56">
        <v>1</v>
      </c>
      <c r="C39" s="57">
        <f>SUM(C41)</f>
        <v>861.3</v>
      </c>
      <c r="D39" s="74"/>
      <c r="E39" s="21">
        <f>SUM(C39+D39)</f>
        <v>861.3</v>
      </c>
    </row>
    <row r="40" spans="1:5" ht="30">
      <c r="A40" s="55" t="s">
        <v>42</v>
      </c>
      <c r="B40" s="56">
        <v>2</v>
      </c>
      <c r="C40" s="57"/>
      <c r="D40" s="74"/>
      <c r="E40" s="74"/>
    </row>
    <row r="41" spans="1:5" ht="15.75">
      <c r="A41" s="52" t="s">
        <v>16</v>
      </c>
      <c r="B41" s="53"/>
      <c r="C41" s="54">
        <f>SUM(C42)</f>
        <v>861.3</v>
      </c>
      <c r="D41" s="54">
        <f t="shared" ref="D41:E42" si="16">SUM(D42)</f>
        <v>0</v>
      </c>
      <c r="E41" s="54">
        <f t="shared" si="16"/>
        <v>861.3</v>
      </c>
    </row>
    <row r="42" spans="1:5" ht="15.75">
      <c r="A42" s="58" t="s">
        <v>79</v>
      </c>
      <c r="B42" s="59" t="s">
        <v>82</v>
      </c>
      <c r="C42" s="54">
        <f>SUM(C43)</f>
        <v>861.3</v>
      </c>
      <c r="D42" s="54">
        <f t="shared" si="16"/>
        <v>0</v>
      </c>
      <c r="E42" s="54">
        <f t="shared" si="16"/>
        <v>861.3</v>
      </c>
    </row>
    <row r="43" spans="1:5" ht="30.75">
      <c r="A43" s="55" t="s">
        <v>80</v>
      </c>
      <c r="B43" s="60" t="s">
        <v>81</v>
      </c>
      <c r="C43" s="57">
        <v>861.3</v>
      </c>
      <c r="D43" s="74"/>
      <c r="E43" s="21">
        <f>SUM(C43+D43)</f>
        <v>861.3</v>
      </c>
    </row>
    <row r="44" spans="1:5" s="26" customFormat="1" ht="38.25" customHeight="1">
      <c r="A44" s="35" t="s">
        <v>21</v>
      </c>
      <c r="B44" s="39" t="s">
        <v>40</v>
      </c>
      <c r="C44" s="40"/>
      <c r="D44" s="78"/>
      <c r="E44" s="78"/>
    </row>
    <row r="45" spans="1:5" ht="15.75">
      <c r="A45" s="14" t="s">
        <v>15</v>
      </c>
      <c r="B45" s="15"/>
      <c r="C45" s="23">
        <f>SUM(C46:C47)</f>
        <v>25219.3</v>
      </c>
      <c r="D45" s="23">
        <f t="shared" ref="D45:E45" si="17">SUM(D46:D47)</f>
        <v>0</v>
      </c>
      <c r="E45" s="23">
        <f t="shared" si="17"/>
        <v>25219.3</v>
      </c>
    </row>
    <row r="46" spans="1:5" ht="15.75">
      <c r="A46" s="41" t="s">
        <v>37</v>
      </c>
      <c r="B46" s="42">
        <v>1</v>
      </c>
      <c r="C46" s="38">
        <f>SUM(C48-C47)</f>
        <v>24811.399999999998</v>
      </c>
      <c r="D46" s="74"/>
      <c r="E46" s="21">
        <f>SUM(C46+D46)</f>
        <v>24811.399999999998</v>
      </c>
    </row>
    <row r="47" spans="1:5" ht="30">
      <c r="A47" s="41" t="s">
        <v>36</v>
      </c>
      <c r="B47" s="42">
        <v>2</v>
      </c>
      <c r="C47" s="38">
        <v>407.9</v>
      </c>
      <c r="D47" s="69"/>
      <c r="E47" s="21">
        <f t="shared" ref="E47" si="18">SUM(C47+D47)</f>
        <v>407.9</v>
      </c>
    </row>
    <row r="48" spans="1:5" ht="15.75">
      <c r="A48" s="14" t="s">
        <v>16</v>
      </c>
      <c r="B48" s="15"/>
      <c r="C48" s="23">
        <f>SUM(C49)</f>
        <v>25219.3</v>
      </c>
      <c r="D48" s="23">
        <f t="shared" ref="D48:E48" si="19">SUM(D49)</f>
        <v>0</v>
      </c>
      <c r="E48" s="23">
        <f t="shared" si="19"/>
        <v>25219.3</v>
      </c>
    </row>
    <row r="49" spans="1:5" ht="31.5">
      <c r="A49" s="14" t="s">
        <v>22</v>
      </c>
      <c r="B49" s="15" t="s">
        <v>69</v>
      </c>
      <c r="C49" s="23">
        <f>SUM(C50:C51)</f>
        <v>25219.3</v>
      </c>
      <c r="D49" s="23">
        <f t="shared" ref="D49:E49" si="20">SUM(D50:D51)</f>
        <v>0</v>
      </c>
      <c r="E49" s="23">
        <f t="shared" si="20"/>
        <v>25219.3</v>
      </c>
    </row>
    <row r="50" spans="1:5" ht="30">
      <c r="A50" s="41" t="s">
        <v>22</v>
      </c>
      <c r="B50" s="42">
        <v>7502</v>
      </c>
      <c r="C50" s="38">
        <v>22219.3</v>
      </c>
      <c r="D50" s="69"/>
      <c r="E50" s="21">
        <f t="shared" ref="E50:E51" si="21">SUM(C50+D50)</f>
        <v>22219.3</v>
      </c>
    </row>
    <row r="51" spans="1:5" ht="15.75">
      <c r="A51" s="41" t="s">
        <v>23</v>
      </c>
      <c r="B51" s="42">
        <v>7505</v>
      </c>
      <c r="C51" s="38">
        <v>3000</v>
      </c>
      <c r="D51" s="74"/>
      <c r="E51" s="21">
        <f t="shared" si="21"/>
        <v>3000</v>
      </c>
    </row>
    <row r="52" spans="1:5" ht="39">
      <c r="A52" s="32" t="s">
        <v>24</v>
      </c>
      <c r="B52" s="33" t="s">
        <v>41</v>
      </c>
      <c r="C52" s="34"/>
      <c r="D52" s="74"/>
      <c r="E52" s="74"/>
    </row>
    <row r="53" spans="1:5" ht="15.75">
      <c r="A53" s="14" t="s">
        <v>15</v>
      </c>
      <c r="B53" s="15"/>
      <c r="C53" s="23">
        <f>SUM(C54+C55)</f>
        <v>1420.7</v>
      </c>
      <c r="D53" s="23">
        <f t="shared" ref="D53:E53" si="22">SUM(D54+D55)</f>
        <v>0</v>
      </c>
      <c r="E53" s="23">
        <f t="shared" si="22"/>
        <v>1420.7</v>
      </c>
    </row>
    <row r="54" spans="1:5" ht="15.75">
      <c r="A54" s="19" t="s">
        <v>37</v>
      </c>
      <c r="B54" s="17">
        <v>1</v>
      </c>
      <c r="C54" s="21">
        <f>SUM(C56)</f>
        <v>1420.7</v>
      </c>
      <c r="D54" s="74"/>
      <c r="E54" s="21">
        <f>SUM(C54+D54)</f>
        <v>1420.7</v>
      </c>
    </row>
    <row r="55" spans="1:5" ht="26.25">
      <c r="A55" s="80" t="s">
        <v>36</v>
      </c>
      <c r="B55" s="17">
        <v>2</v>
      </c>
      <c r="C55" s="21"/>
      <c r="D55" s="74"/>
      <c r="E55" s="74"/>
    </row>
    <row r="56" spans="1:5" ht="15.75">
      <c r="A56" s="14" t="s">
        <v>16</v>
      </c>
      <c r="B56" s="15"/>
      <c r="C56" s="23">
        <f>SUM(C57+C60)</f>
        <v>1420.7</v>
      </c>
      <c r="D56" s="23">
        <f t="shared" ref="D56:E56" si="23">SUM(D57+D60)</f>
        <v>0</v>
      </c>
      <c r="E56" s="23">
        <f t="shared" si="23"/>
        <v>1420.7</v>
      </c>
    </row>
    <row r="57" spans="1:5" ht="15.75">
      <c r="A57" s="14" t="s">
        <v>67</v>
      </c>
      <c r="B57" s="15" t="s">
        <v>68</v>
      </c>
      <c r="C57" s="23">
        <f>SUM(C58:C59)</f>
        <v>1275.7</v>
      </c>
      <c r="D57" s="23">
        <f t="shared" ref="D57:E57" si="24">SUM(D58:D59)</f>
        <v>0</v>
      </c>
      <c r="E57" s="23">
        <f t="shared" si="24"/>
        <v>1275.7</v>
      </c>
    </row>
    <row r="58" spans="1:5" ht="15.75">
      <c r="A58" s="19" t="s">
        <v>25</v>
      </c>
      <c r="B58" s="17">
        <v>8502</v>
      </c>
      <c r="C58" s="21">
        <v>810</v>
      </c>
      <c r="D58" s="74"/>
      <c r="E58" s="21">
        <f>SUM(C58+D58)</f>
        <v>810</v>
      </c>
    </row>
    <row r="59" spans="1:5" ht="31.5">
      <c r="A59" s="19" t="s">
        <v>46</v>
      </c>
      <c r="B59" s="17" t="s">
        <v>47</v>
      </c>
      <c r="C59" s="21">
        <v>465.7</v>
      </c>
      <c r="D59" s="74"/>
      <c r="E59" s="21">
        <f>SUM(C59+D59)</f>
        <v>465.7</v>
      </c>
    </row>
    <row r="60" spans="1:5" ht="15.75">
      <c r="A60" s="18" t="s">
        <v>66</v>
      </c>
      <c r="B60" s="15" t="s">
        <v>65</v>
      </c>
      <c r="C60" s="23">
        <f>SUM(C61:C62)</f>
        <v>145</v>
      </c>
      <c r="D60" s="23">
        <f t="shared" ref="D60:E60" si="25">SUM(D61:D62)</f>
        <v>0</v>
      </c>
      <c r="E60" s="23">
        <f t="shared" si="25"/>
        <v>145</v>
      </c>
    </row>
    <row r="61" spans="1:5" ht="15.75">
      <c r="A61" s="19" t="s">
        <v>26</v>
      </c>
      <c r="B61" s="17">
        <v>8602</v>
      </c>
      <c r="C61" s="21">
        <v>70</v>
      </c>
      <c r="D61" s="74"/>
      <c r="E61" s="21">
        <f t="shared" ref="E61:E62" si="26">SUM(C61+D61)</f>
        <v>70</v>
      </c>
    </row>
    <row r="62" spans="1:5" ht="15.75">
      <c r="A62" s="19" t="s">
        <v>27</v>
      </c>
      <c r="B62" s="17">
        <v>8603</v>
      </c>
      <c r="C62" s="21">
        <v>75</v>
      </c>
      <c r="D62" s="74"/>
      <c r="E62" s="21">
        <f t="shared" si="26"/>
        <v>75</v>
      </c>
    </row>
    <row r="63" spans="1:5" ht="19.5">
      <c r="A63" s="32" t="s">
        <v>28</v>
      </c>
      <c r="B63" s="33" t="s">
        <v>75</v>
      </c>
      <c r="C63" s="34"/>
      <c r="D63" s="74"/>
      <c r="E63" s="74"/>
    </row>
    <row r="64" spans="1:5" ht="15.75">
      <c r="A64" s="14" t="s">
        <v>15</v>
      </c>
      <c r="B64" s="15"/>
      <c r="C64" s="23">
        <f>SUM(C65:C66)</f>
        <v>52829.7</v>
      </c>
      <c r="D64" s="23">
        <f t="shared" ref="D64:E64" si="27">SUM(D65:D66)</f>
        <v>3894.8</v>
      </c>
      <c r="E64" s="23">
        <f t="shared" si="27"/>
        <v>56724.5</v>
      </c>
    </row>
    <row r="65" spans="1:5" ht="15.75">
      <c r="A65" s="19" t="s">
        <v>37</v>
      </c>
      <c r="B65" s="17">
        <v>1</v>
      </c>
      <c r="C65" s="21">
        <f>SUM(C67-C66)</f>
        <v>33074.199999999997</v>
      </c>
      <c r="D65" s="74">
        <v>3894.8</v>
      </c>
      <c r="E65" s="21">
        <f t="shared" ref="E65:E66" si="28">SUM(C65+D65)</f>
        <v>36969</v>
      </c>
    </row>
    <row r="66" spans="1:5" ht="26.25">
      <c r="A66" s="80" t="s">
        <v>36</v>
      </c>
      <c r="B66" s="17">
        <v>2</v>
      </c>
      <c r="C66" s="21">
        <v>19755.5</v>
      </c>
      <c r="D66" s="69"/>
      <c r="E66" s="21">
        <f t="shared" si="28"/>
        <v>19755.5</v>
      </c>
    </row>
    <row r="67" spans="1:5" ht="15.75">
      <c r="A67" s="14" t="s">
        <v>16</v>
      </c>
      <c r="B67" s="15"/>
      <c r="C67" s="23">
        <f>SUM(C68)</f>
        <v>52829.7</v>
      </c>
      <c r="D67" s="23">
        <f t="shared" ref="D67:E67" si="29">SUM(D68)</f>
        <v>3894.8</v>
      </c>
      <c r="E67" s="23">
        <f t="shared" si="29"/>
        <v>56724.5</v>
      </c>
    </row>
    <row r="68" spans="1:5" ht="15.75">
      <c r="A68" s="14" t="s">
        <v>63</v>
      </c>
      <c r="B68" s="15" t="s">
        <v>64</v>
      </c>
      <c r="C68" s="23">
        <f>SUM(C69:C70)</f>
        <v>52829.7</v>
      </c>
      <c r="D68" s="23">
        <f t="shared" ref="D68:E68" si="30">SUM(D69:D70)</f>
        <v>3894.8</v>
      </c>
      <c r="E68" s="23">
        <f t="shared" si="30"/>
        <v>56724.5</v>
      </c>
    </row>
    <row r="69" spans="1:5" ht="15.75">
      <c r="A69" s="20" t="s">
        <v>29</v>
      </c>
      <c r="B69" s="17">
        <v>8802</v>
      </c>
      <c r="C69" s="71">
        <v>46738.5</v>
      </c>
      <c r="D69" s="86">
        <v>3894.8</v>
      </c>
      <c r="E69" s="21">
        <f>SUM(C69+D69)</f>
        <v>50633.3</v>
      </c>
    </row>
    <row r="70" spans="1:5" ht="26.25">
      <c r="A70" s="81" t="s">
        <v>44</v>
      </c>
      <c r="B70" s="17" t="s">
        <v>45</v>
      </c>
      <c r="C70" s="21">
        <v>6091.2</v>
      </c>
      <c r="D70" s="74"/>
      <c r="E70" s="21">
        <f>SUM(C70+D70)</f>
        <v>6091.2</v>
      </c>
    </row>
    <row r="71" spans="1:5" ht="19.5">
      <c r="A71" s="32" t="s">
        <v>30</v>
      </c>
      <c r="B71" s="33">
        <v>10</v>
      </c>
      <c r="C71" s="34"/>
      <c r="D71" s="74"/>
      <c r="E71" s="74"/>
    </row>
    <row r="72" spans="1:5" ht="15.75">
      <c r="A72" s="14" t="s">
        <v>15</v>
      </c>
      <c r="B72" s="15"/>
      <c r="C72" s="23">
        <f>SUM(C73)</f>
        <v>467.1</v>
      </c>
      <c r="D72" s="23">
        <f t="shared" ref="D72:E72" si="31">SUM(D73)</f>
        <v>0</v>
      </c>
      <c r="E72" s="23">
        <f t="shared" si="31"/>
        <v>467.1</v>
      </c>
    </row>
    <row r="73" spans="1:5" ht="15.75">
      <c r="A73" s="19" t="s">
        <v>37</v>
      </c>
      <c r="B73" s="17">
        <v>1</v>
      </c>
      <c r="C73" s="21">
        <f>SUM(C75)</f>
        <v>467.1</v>
      </c>
      <c r="D73" s="74"/>
      <c r="E73" s="21">
        <f>SUM(C73+D73)</f>
        <v>467.1</v>
      </c>
    </row>
    <row r="74" spans="1:5" ht="26.25">
      <c r="A74" s="80" t="s">
        <v>36</v>
      </c>
      <c r="B74" s="17">
        <v>2</v>
      </c>
      <c r="C74" s="21"/>
      <c r="D74" s="74"/>
      <c r="E74" s="74"/>
    </row>
    <row r="75" spans="1:5" ht="15.75">
      <c r="A75" s="14" t="s">
        <v>16</v>
      </c>
      <c r="B75" s="15"/>
      <c r="C75" s="23">
        <f>SUM(C76)</f>
        <v>467.1</v>
      </c>
      <c r="D75" s="23">
        <f t="shared" ref="D75:E76" si="32">SUM(D76)</f>
        <v>0</v>
      </c>
      <c r="E75" s="23">
        <f t="shared" si="32"/>
        <v>467.1</v>
      </c>
    </row>
    <row r="76" spans="1:5" ht="15.75">
      <c r="A76" s="14" t="s">
        <v>30</v>
      </c>
      <c r="B76" s="15" t="s">
        <v>62</v>
      </c>
      <c r="C76" s="23">
        <f>SUM(C77)</f>
        <v>467.1</v>
      </c>
      <c r="D76" s="23">
        <f t="shared" si="32"/>
        <v>0</v>
      </c>
      <c r="E76" s="23">
        <f t="shared" si="32"/>
        <v>467.1</v>
      </c>
    </row>
    <row r="77" spans="1:5" ht="15.75">
      <c r="A77" s="79" t="s">
        <v>43</v>
      </c>
      <c r="B77" s="29">
        <v>9019</v>
      </c>
      <c r="C77" s="21">
        <v>467.1</v>
      </c>
      <c r="D77" s="69"/>
      <c r="E77" s="21">
        <f>SUM(C77+D77)</f>
        <v>467.1</v>
      </c>
    </row>
    <row r="78" spans="1:5" ht="15.75">
      <c r="A78" s="82"/>
      <c r="B78" s="83"/>
      <c r="C78" s="84"/>
      <c r="D78" s="85"/>
      <c r="E78" s="84"/>
    </row>
    <row r="79" spans="1:5" ht="15.75">
      <c r="A79" s="92" t="s">
        <v>86</v>
      </c>
      <c r="B79" s="92"/>
      <c r="C79" s="92"/>
    </row>
    <row r="80" spans="1:5">
      <c r="A80" s="62" t="s">
        <v>89</v>
      </c>
      <c r="B80" s="1"/>
    </row>
    <row r="81" spans="1:3" ht="15.75">
      <c r="A81" s="63">
        <v>23523543</v>
      </c>
      <c r="B81" s="1"/>
    </row>
    <row r="82" spans="1:3" ht="15.75">
      <c r="A82" s="11"/>
      <c r="B82" s="9"/>
      <c r="C82" s="7"/>
    </row>
    <row r="83" spans="1:3" ht="15.75">
      <c r="A83" s="11"/>
      <c r="B83" s="9"/>
      <c r="C83" s="7"/>
    </row>
    <row r="84" spans="1:3" ht="15.75">
      <c r="A84" s="11"/>
      <c r="B84" s="9"/>
      <c r="C84" s="7"/>
    </row>
    <row r="85" spans="1:3" ht="15.75">
      <c r="A85" s="11"/>
      <c r="B85" s="9"/>
      <c r="C85" s="7"/>
    </row>
    <row r="86" spans="1:3" ht="15.75">
      <c r="A86" s="11"/>
      <c r="B86" s="9"/>
      <c r="C86" s="7"/>
    </row>
    <row r="87" spans="1:3" ht="15.75">
      <c r="A87" s="11"/>
      <c r="B87" s="9"/>
      <c r="C87" s="7"/>
    </row>
    <row r="88" spans="1:3" ht="15.75">
      <c r="A88" s="11"/>
      <c r="B88" s="9"/>
      <c r="C88" s="7"/>
    </row>
    <row r="89" spans="1:3" ht="15.75">
      <c r="A89" s="11"/>
      <c r="B89" s="9"/>
      <c r="C89" s="7"/>
    </row>
    <row r="90" spans="1:3" ht="15.75">
      <c r="A90" s="11"/>
      <c r="B90" s="9"/>
      <c r="C90" s="7"/>
    </row>
    <row r="91" spans="1:3" ht="15.75">
      <c r="A91" s="11"/>
      <c r="B91" s="9"/>
      <c r="C91" s="7"/>
    </row>
    <row r="92" spans="1:3" ht="15.75">
      <c r="A92" s="11"/>
      <c r="B92" s="9"/>
      <c r="C92" s="7"/>
    </row>
    <row r="93" spans="1:3" ht="15.75">
      <c r="A93" s="11"/>
      <c r="B93" s="9"/>
      <c r="C93" s="7"/>
    </row>
    <row r="94" spans="1:3" ht="15.75">
      <c r="A94" s="11"/>
      <c r="B94" s="9"/>
      <c r="C94" s="7"/>
    </row>
    <row r="95" spans="1:3" ht="15.75">
      <c r="A95" s="11"/>
      <c r="B95" s="9"/>
      <c r="C95" s="7"/>
    </row>
    <row r="96" spans="1:3" ht="15.75">
      <c r="A96" s="11"/>
      <c r="B96" s="9"/>
      <c r="C96" s="7"/>
    </row>
    <row r="97" spans="1:3" ht="15.75">
      <c r="A97" s="11"/>
      <c r="B97" s="8"/>
      <c r="C97" s="7"/>
    </row>
  </sheetData>
  <mergeCells count="6">
    <mergeCell ref="B1:C1"/>
    <mergeCell ref="A4:C4"/>
    <mergeCell ref="A5:C5"/>
    <mergeCell ref="A79:C79"/>
    <mergeCell ref="D5:E5"/>
    <mergeCell ref="D1:E1"/>
  </mergeCells>
  <pageMargins left="1.1100000000000001" right="0.2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anexa 1</vt:lpstr>
      <vt:lpstr>anexa 2 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2019-03-28T09:34:00Z</cp:lastPrinted>
  <dcterms:created xsi:type="dcterms:W3CDTF">2015-11-12T11:11:12Z</dcterms:created>
  <dcterms:modified xsi:type="dcterms:W3CDTF">2019-03-28T12:02:27Z</dcterms:modified>
</cp:coreProperties>
</file>